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NOCKA\PTK_CAIR\4. PTK_2 kolo\"/>
    </mc:Choice>
  </mc:AlternateContent>
  <xr:revisionPtr revIDLastSave="0" documentId="13_ncr:1_{A1953BB8-BFA3-462E-871B-50C5F445543C}" xr6:coauthVersionLast="46" xr6:coauthVersionMax="47" xr10:uidLastSave="{00000000-0000-0000-0000-000000000000}"/>
  <bookViews>
    <workbookView xWindow="1170" yWindow="600" windowWidth="27075" windowHeight="15600" xr2:uid="{7F8CB9C3-A71C-4CC7-A00C-5636505C52EE}"/>
  </bookViews>
  <sheets>
    <sheet name="SPOLU za Podpora IS CAIR, Údržb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5" l="1"/>
  <c r="M28" i="5" l="1"/>
  <c r="N28" i="5" s="1"/>
  <c r="J28" i="5"/>
  <c r="K28" i="5" s="1"/>
  <c r="J32" i="5" l="1"/>
  <c r="K32" i="5" l="1"/>
  <c r="M27" i="5"/>
  <c r="N27" i="5" s="1"/>
  <c r="J27" i="5"/>
  <c r="K27" i="5" s="1"/>
  <c r="M26" i="5"/>
  <c r="N26" i="5" s="1"/>
  <c r="J26" i="5"/>
  <c r="K26" i="5" s="1"/>
  <c r="M25" i="5"/>
  <c r="N25" i="5" s="1"/>
  <c r="J25" i="5"/>
  <c r="K25" i="5" s="1"/>
  <c r="M24" i="5"/>
  <c r="N24" i="5" s="1"/>
  <c r="J24" i="5"/>
  <c r="K24" i="5" s="1"/>
  <c r="M23" i="5"/>
  <c r="N23" i="5" s="1"/>
  <c r="J23" i="5"/>
  <c r="K23" i="5" s="1"/>
  <c r="M22" i="5"/>
  <c r="N22" i="5" s="1"/>
  <c r="J22" i="5"/>
  <c r="K22" i="5" s="1"/>
  <c r="M21" i="5"/>
  <c r="N21" i="5" s="1"/>
  <c r="J21" i="5"/>
  <c r="K21" i="5" s="1"/>
  <c r="M20" i="5"/>
  <c r="N20" i="5" s="1"/>
  <c r="J20" i="5"/>
  <c r="K20" i="5" s="1"/>
  <c r="M19" i="5"/>
  <c r="N19" i="5" s="1"/>
  <c r="J19" i="5"/>
  <c r="K19" i="5" s="1"/>
  <c r="M18" i="5"/>
  <c r="N18" i="5" s="1"/>
  <c r="J18" i="5"/>
  <c r="K18" i="5" s="1"/>
  <c r="A20" i="5"/>
  <c r="A21" i="5" s="1"/>
  <c r="A22" i="5" s="1"/>
  <c r="A23" i="5" s="1"/>
  <c r="A24" i="5" s="1"/>
  <c r="A25" i="5" s="1"/>
  <c r="A26" i="5" s="1"/>
  <c r="A27" i="5" s="1"/>
  <c r="J29" i="5" l="1"/>
  <c r="M29" i="5"/>
  <c r="K29" i="5" l="1"/>
  <c r="K33" i="5" s="1"/>
  <c r="J33" i="5"/>
  <c r="N29" i="5"/>
  <c r="N33" i="5" s="1"/>
  <c r="M33" i="5"/>
</calcChain>
</file>

<file path=xl/sharedStrings.xml><?xml version="1.0" encoding="utf-8"?>
<sst xmlns="http://schemas.openxmlformats.org/spreadsheetml/2006/main" count="127" uniqueCount="67">
  <si>
    <t>ID</t>
  </si>
  <si>
    <t>Činnosť</t>
  </si>
  <si>
    <t>Úroveň služby</t>
  </si>
  <si>
    <t xml:space="preserve">Dostupnosť služby </t>
  </si>
  <si>
    <t>Doba odozvy</t>
  </si>
  <si>
    <t>Lehota služby</t>
  </si>
  <si>
    <t>Poskytovanie konzultácií (telefonicky, elektronickou poštou, prostredníctvom IS Service Desk) súvisiacich s problematikou funkcionality, administrácie, konfigurácie prevádzky dodaného systému a jeho častí</t>
  </si>
  <si>
    <t>2 pracovné dni</t>
  </si>
  <si>
    <t>24 h</t>
  </si>
  <si>
    <t>10 pracovných dní</t>
  </si>
  <si>
    <t>Sledovanie a vyhodnocovanie aktualizácií softvéru, poskytovanie informácií objednávateľovi o nových verziách a opravách programového vybavenia dodaného systému a použitých softvérov tretích strán spolu s odporúčaním na ich aplikovanie</t>
  </si>
  <si>
    <t>-</t>
  </si>
  <si>
    <t>Aplikácia vybraných aktualizácií a opráv programového vybavenia dodaného systému a použitých softvérov tretích strán s výnimkou aktualizácií s vysokým (zásadným) dopadom na systém</t>
  </si>
  <si>
    <t>Riešenie a odstránenie incidentov klasifikovaných ako „Iný incident“</t>
  </si>
  <si>
    <t>3 pracovné dni</t>
  </si>
  <si>
    <t>Od podpisu zmluvy</t>
  </si>
  <si>
    <t>Profylaktické kontroly</t>
  </si>
  <si>
    <t>Monitoring</t>
  </si>
  <si>
    <t>operatívne, najneskôr do 4 hodín</t>
  </si>
  <si>
    <t>Počas pracovných dní, mimo vikendov a štátnych sviatkov v čase od 8.00h do 17.00h</t>
  </si>
  <si>
    <t>20 pracovných dní, resp. dohodou</t>
  </si>
  <si>
    <t>2 x ročne, obvykle v marci a septembri</t>
  </si>
  <si>
    <t>1x mesačne, vždy po uplynutí kalendárneho mesiaca</t>
  </si>
  <si>
    <t>Počas trvania zmluvy, prevádzka služby počas pracovných dní, mimo vikendov a štátnych sviatkov v čase od 8.00h do 17.00h</t>
  </si>
  <si>
    <t>Počas trvania zmluvy, prevádzka služby 24x7 (nonstop)</t>
  </si>
  <si>
    <t>Poskytovanie konzultácií ((telefonicky, elektronickou poštou, prostredníctvom IS Service Desk) súvisiacich s možnosťami ďalšieho rozvoja a rozšírenia dodaného systému</t>
  </si>
  <si>
    <t>Poskytovanie informácií ((telefonicky, elektronickou poštou, prostredníctvom IS Service Desk) súvisiacich s chybovými hláseniami dodaného systému</t>
  </si>
  <si>
    <t>Poskytovanie služieb IS Service desk pre nahlasovanie incidentov</t>
  </si>
  <si>
    <t>Kategória služby</t>
  </si>
  <si>
    <t>Podpora IS CAIR</t>
  </si>
  <si>
    <t>Údržba IS CAIR</t>
  </si>
  <si>
    <t>V zmysle kategorizácie incidentov</t>
  </si>
  <si>
    <t>Implementácia zmien</t>
  </si>
  <si>
    <t>Klúčový odborník</t>
  </si>
  <si>
    <t>Cena za jednotku</t>
  </si>
  <si>
    <t>EUR bez DPH</t>
  </si>
  <si>
    <t>Merná jednotka</t>
  </si>
  <si>
    <t>mesiac</t>
  </si>
  <si>
    <t>Cena spolu</t>
  </si>
  <si>
    <t>EUR s DPH</t>
  </si>
  <si>
    <t>Počet (počas trvania zmluvy)</t>
  </si>
  <si>
    <t>Počet (počas trvania zmluvy + opcia)</t>
  </si>
  <si>
    <t>človeko-deň</t>
  </si>
  <si>
    <t>SPOLU za Podpora IS CAIR, Údržba IS CAIR a Proskytovanie FIX prostredia</t>
  </si>
  <si>
    <t>Spolu za predmet zákazky</t>
  </si>
  <si>
    <t>Súčinnosť pri nasadzovaní nových verzií a opráv SW tretích strán</t>
  </si>
  <si>
    <t>Klúčový odborník 1 - x</t>
  </si>
  <si>
    <t>Zabezpečenie servisnej podpory a údržby pre IS CAIR, vrátane jeho rozvoja</t>
  </si>
  <si>
    <t>Cenová ponuka za účelom stanovenia predpokladanej hodnoty zákazky</t>
  </si>
  <si>
    <t>Predkladateľ ponuky:</t>
  </si>
  <si>
    <t>Obchodné meno:</t>
  </si>
  <si>
    <t>IČO:</t>
  </si>
  <si>
    <t>DIČ:</t>
  </si>
  <si>
    <t>IČ pre DPH:</t>
  </si>
  <si>
    <t>Sídlo:</t>
  </si>
  <si>
    <t xml:space="preserve">Ponuku vypracoval: </t>
  </si>
  <si>
    <t>Tel.:</t>
  </si>
  <si>
    <t>Mail:</t>
  </si>
  <si>
    <t>Webový odkaz na príslušný verejne dostupný register oprávňujúci uchádzača poskytovať predmetnú službu:</t>
  </si>
  <si>
    <t>V</t>
  </si>
  <si>
    <t>dňa</t>
  </si>
  <si>
    <t>Podpis</t>
  </si>
  <si>
    <t>Verejný obstarávateľ:</t>
  </si>
  <si>
    <t>Zákazka:</t>
  </si>
  <si>
    <t xml:space="preserve">Národné osvetové centrum, IČO: 00164615, Nám. SNP č. 12 812 34 Bratislava 1 </t>
  </si>
  <si>
    <t>Pozn: záujemca/uchádzač vypĺňa žlto označené bunky</t>
  </si>
  <si>
    <t>polrok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</si>
</sst>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 wrapText="1"/>
    </xf>
    <xf numFmtId="164" fontId="1" fillId="3" borderId="38" xfId="0" applyNumberFormat="1" applyFont="1" applyFill="1" applyBorder="1" applyAlignment="1">
      <alignment vertical="top"/>
    </xf>
    <xf numFmtId="164" fontId="1" fillId="3" borderId="39" xfId="0" applyNumberFormat="1" applyFont="1" applyFill="1" applyBorder="1" applyAlignment="1">
      <alignment vertical="top"/>
    </xf>
    <xf numFmtId="0" fontId="1" fillId="2" borderId="43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/>
    </xf>
    <xf numFmtId="164" fontId="3" fillId="4" borderId="38" xfId="0" applyNumberFormat="1" applyFont="1" applyFill="1" applyBorder="1" applyAlignment="1">
      <alignment vertical="center"/>
    </xf>
    <xf numFmtId="164" fontId="3" fillId="4" borderId="39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5" xfId="0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center" vertical="top" wrapText="1"/>
    </xf>
    <xf numFmtId="0" fontId="5" fillId="0" borderId="0" xfId="0" applyFont="1"/>
    <xf numFmtId="0" fontId="8" fillId="0" borderId="0" xfId="1" applyFont="1" applyFill="1" applyBorder="1" applyAlignment="1">
      <alignment horizontal="right"/>
    </xf>
    <xf numFmtId="0" fontId="9" fillId="0" borderId="0" xfId="1" applyFont="1" applyFill="1" applyBorder="1" applyAlignment="1"/>
    <xf numFmtId="0" fontId="7" fillId="0" borderId="0" xfId="1" applyFont="1"/>
    <xf numFmtId="0" fontId="7" fillId="0" borderId="0" xfId="1" applyFont="1" applyAlignment="1">
      <alignment horizontal="right"/>
    </xf>
    <xf numFmtId="0" fontId="7" fillId="5" borderId="2" xfId="1" applyFont="1" applyFill="1" applyBorder="1"/>
    <xf numFmtId="14" fontId="7" fillId="0" borderId="0" xfId="1" applyNumberFormat="1" applyFont="1" applyFill="1" applyBorder="1" applyAlignment="1">
      <alignment horizontal="center"/>
    </xf>
    <xf numFmtId="0" fontId="7" fillId="5" borderId="4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right"/>
    </xf>
    <xf numFmtId="0" fontId="12" fillId="0" borderId="31" xfId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19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 wrapText="1"/>
    </xf>
    <xf numFmtId="164" fontId="0" fillId="0" borderId="19" xfId="0" applyNumberFormat="1" applyFill="1" applyBorder="1" applyAlignment="1">
      <alignment vertical="top"/>
    </xf>
    <xf numFmtId="164" fontId="0" fillId="0" borderId="20" xfId="0" applyNumberFormat="1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164" fontId="0" fillId="0" borderId="8" xfId="0" applyNumberForma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0" fontId="0" fillId="0" borderId="33" xfId="0" applyFill="1" applyBorder="1" applyAlignment="1">
      <alignment horizontal="center" vertical="top"/>
    </xf>
    <xf numFmtId="0" fontId="0" fillId="0" borderId="33" xfId="0" applyFill="1" applyBorder="1" applyAlignment="1">
      <alignment vertical="top"/>
    </xf>
    <xf numFmtId="0" fontId="0" fillId="0" borderId="34" xfId="0" applyFill="1" applyBorder="1" applyAlignment="1">
      <alignment vertical="top"/>
    </xf>
    <xf numFmtId="0" fontId="15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/>
    </xf>
    <xf numFmtId="164" fontId="16" fillId="0" borderId="8" xfId="0" applyNumberFormat="1" applyFont="1" applyFill="1" applyBorder="1" applyAlignment="1">
      <alignment vertical="top"/>
    </xf>
    <xf numFmtId="0" fontId="13" fillId="0" borderId="0" xfId="1" applyFont="1" applyFill="1" applyBorder="1" applyAlignment="1">
      <alignment horizontal="right" wrapText="1"/>
    </xf>
    <xf numFmtId="0" fontId="13" fillId="0" borderId="31" xfId="1" applyFont="1" applyFill="1" applyBorder="1" applyAlignment="1">
      <alignment horizontal="right" wrapText="1"/>
    </xf>
    <xf numFmtId="0" fontId="10" fillId="6" borderId="2" xfId="1" applyFont="1" applyFill="1" applyBorder="1" applyAlignment="1">
      <alignment horizontal="right"/>
    </xf>
    <xf numFmtId="0" fontId="10" fillId="6" borderId="2" xfId="1" applyFont="1" applyFill="1" applyBorder="1" applyAlignment="1"/>
    <xf numFmtId="0" fontId="1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4" borderId="39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12" fillId="0" borderId="0" xfId="1" applyFont="1" applyFill="1" applyBorder="1" applyAlignment="1">
      <alignment horizontal="right"/>
    </xf>
    <xf numFmtId="0" fontId="12" fillId="0" borderId="31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1" fillId="2" borderId="46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vertical="top"/>
    </xf>
    <xf numFmtId="0" fontId="3" fillId="4" borderId="4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164" fontId="0" fillId="6" borderId="47" xfId="0" applyNumberFormat="1" applyFill="1" applyBorder="1" applyAlignment="1">
      <alignment vertical="top"/>
    </xf>
    <xf numFmtId="164" fontId="0" fillId="6" borderId="48" xfId="0" applyNumberFormat="1" applyFill="1" applyBorder="1" applyAlignment="1">
      <alignment vertical="top"/>
    </xf>
    <xf numFmtId="164" fontId="16" fillId="6" borderId="48" xfId="0" applyNumberFormat="1" applyFont="1" applyFill="1" applyBorder="1" applyAlignment="1">
      <alignment vertical="top"/>
    </xf>
    <xf numFmtId="164" fontId="0" fillId="6" borderId="36" xfId="0" applyNumberFormat="1" applyFill="1" applyBorder="1" applyAlignment="1">
      <alignment vertical="top"/>
    </xf>
    <xf numFmtId="164" fontId="1" fillId="3" borderId="49" xfId="0" applyNumberFormat="1" applyFont="1" applyFill="1" applyBorder="1" applyAlignment="1">
      <alignment vertical="top"/>
    </xf>
    <xf numFmtId="0" fontId="1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 wrapText="1"/>
    </xf>
    <xf numFmtId="164" fontId="0" fillId="6" borderId="35" xfId="0" applyNumberFormat="1" applyFill="1" applyBorder="1" applyAlignment="1">
      <alignment vertical="top"/>
    </xf>
    <xf numFmtId="0" fontId="3" fillId="4" borderId="49" xfId="0" applyFont="1" applyFill="1" applyBorder="1" applyAlignment="1">
      <alignment vertical="center"/>
    </xf>
  </cellXfs>
  <cellStyles count="2">
    <cellStyle name="Normálna" xfId="0" builtinId="0"/>
    <cellStyle name="Normálna 2" xfId="1" xr:uid="{6200142F-E0FB-4E9E-9831-3BCB0CEB6D2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3F1A-6112-4851-88B5-A2D8B4DF95C7}">
  <sheetPr>
    <pageSetUpPr fitToPage="1"/>
  </sheetPr>
  <dimension ref="A1:N38"/>
  <sheetViews>
    <sheetView tabSelected="1" zoomScale="90" zoomScaleNormal="90" workbookViewId="0">
      <selection activeCell="C48" sqref="C48"/>
    </sheetView>
  </sheetViews>
  <sheetFormatPr defaultRowHeight="15" x14ac:dyDescent="0.25"/>
  <cols>
    <col min="1" max="1" width="9.140625" style="2"/>
    <col min="2" max="2" width="16.42578125" style="3" customWidth="1"/>
    <col min="3" max="3" width="52.42578125" customWidth="1"/>
    <col min="4" max="4" width="29.5703125" customWidth="1"/>
    <col min="5" max="6" width="15.7109375" style="1" customWidth="1"/>
    <col min="7" max="7" width="15.7109375" customWidth="1"/>
    <col min="8" max="8" width="15.7109375" style="1" customWidth="1"/>
    <col min="9" max="11" width="15.7109375" customWidth="1"/>
    <col min="12" max="12" width="15.7109375" style="1" customWidth="1"/>
    <col min="13" max="14" width="15.7109375" customWidth="1"/>
  </cols>
  <sheetData>
    <row r="1" spans="1:14" ht="15" customHeight="1" x14ac:dyDescent="0.3">
      <c r="A1" s="109" t="s">
        <v>48</v>
      </c>
      <c r="B1" s="110"/>
      <c r="C1" s="110"/>
      <c r="D1" s="111"/>
    </row>
    <row r="2" spans="1:14" ht="15" customHeight="1" x14ac:dyDescent="0.3">
      <c r="A2" s="53"/>
      <c r="B2" s="54"/>
      <c r="C2" s="54"/>
    </row>
    <row r="3" spans="1:14" ht="15" customHeight="1" x14ac:dyDescent="0.25">
      <c r="A3" s="66" t="s">
        <v>62</v>
      </c>
      <c r="C3" t="s">
        <v>64</v>
      </c>
    </row>
    <row r="4" spans="1:14" ht="15" customHeight="1" x14ac:dyDescent="0.3">
      <c r="A4" s="66" t="s">
        <v>63</v>
      </c>
      <c r="B4" s="42"/>
      <c r="C4" t="s">
        <v>47</v>
      </c>
    </row>
    <row r="5" spans="1:14" ht="15" customHeight="1" x14ac:dyDescent="0.25">
      <c r="A5" s="114" t="s">
        <v>49</v>
      </c>
      <c r="B5" s="114"/>
      <c r="C5" s="43"/>
      <c r="D5" s="44"/>
      <c r="E5" s="44"/>
      <c r="F5" s="44"/>
    </row>
    <row r="6" spans="1:14" ht="15" customHeight="1" x14ac:dyDescent="0.25">
      <c r="A6" s="112" t="s">
        <v>50</v>
      </c>
      <c r="B6" s="113"/>
      <c r="C6" s="77"/>
      <c r="D6" s="78"/>
      <c r="E6" s="78"/>
      <c r="F6" s="78"/>
    </row>
    <row r="7" spans="1:14" ht="15" customHeight="1" x14ac:dyDescent="0.25">
      <c r="A7" s="51"/>
      <c r="B7" s="52" t="s">
        <v>51</v>
      </c>
      <c r="C7" s="77"/>
      <c r="D7" s="78"/>
      <c r="E7" s="78"/>
      <c r="F7" s="78"/>
    </row>
    <row r="8" spans="1:14" ht="15" customHeight="1" x14ac:dyDescent="0.25">
      <c r="A8" s="51"/>
      <c r="B8" s="52" t="s">
        <v>52</v>
      </c>
      <c r="C8" s="77"/>
      <c r="D8" s="78"/>
      <c r="E8" s="78"/>
      <c r="F8" s="78"/>
    </row>
    <row r="9" spans="1:14" ht="15" customHeight="1" x14ac:dyDescent="0.25">
      <c r="A9" s="51"/>
      <c r="B9" s="52" t="s">
        <v>53</v>
      </c>
      <c r="C9" s="77"/>
      <c r="D9" s="78"/>
      <c r="E9" s="78"/>
      <c r="F9" s="78"/>
    </row>
    <row r="10" spans="1:14" ht="15" customHeight="1" x14ac:dyDescent="0.25">
      <c r="A10" s="112" t="s">
        <v>54</v>
      </c>
      <c r="B10" s="113"/>
      <c r="C10" s="77"/>
      <c r="D10" s="78"/>
      <c r="E10" s="78"/>
      <c r="F10" s="78"/>
    </row>
    <row r="11" spans="1:14" ht="15" customHeight="1" x14ac:dyDescent="0.25">
      <c r="A11" s="112" t="s">
        <v>55</v>
      </c>
      <c r="B11" s="113"/>
      <c r="C11" s="77"/>
      <c r="D11" s="78"/>
      <c r="E11" s="78"/>
      <c r="F11" s="78"/>
    </row>
    <row r="12" spans="1:14" ht="15" customHeight="1" x14ac:dyDescent="0.25">
      <c r="A12" s="112" t="s">
        <v>56</v>
      </c>
      <c r="B12" s="113"/>
      <c r="C12" s="77"/>
      <c r="D12" s="78"/>
      <c r="E12" s="78"/>
      <c r="F12" s="78"/>
    </row>
    <row r="13" spans="1:14" ht="15" customHeight="1" x14ac:dyDescent="0.25">
      <c r="A13" s="112" t="s">
        <v>57</v>
      </c>
      <c r="B13" s="113"/>
      <c r="C13" s="77"/>
      <c r="D13" s="78"/>
      <c r="E13" s="78"/>
      <c r="F13" s="78"/>
    </row>
    <row r="14" spans="1:14" ht="46.5" customHeight="1" x14ac:dyDescent="0.25">
      <c r="A14" s="75" t="s">
        <v>58</v>
      </c>
      <c r="B14" s="76"/>
      <c r="C14" s="77"/>
      <c r="D14" s="78"/>
      <c r="E14" s="78"/>
      <c r="F14" s="78"/>
    </row>
    <row r="15" spans="1:14" ht="15.75" thickBot="1" x14ac:dyDescent="0.3"/>
    <row r="16" spans="1:14" ht="15.75" thickBot="1" x14ac:dyDescent="0.3">
      <c r="A16" s="105" t="s">
        <v>0</v>
      </c>
      <c r="B16" s="82" t="s">
        <v>28</v>
      </c>
      <c r="C16" s="102" t="s">
        <v>1</v>
      </c>
      <c r="D16" s="102" t="s">
        <v>2</v>
      </c>
      <c r="E16" s="102"/>
      <c r="F16" s="104"/>
      <c r="G16" s="31" t="s">
        <v>34</v>
      </c>
      <c r="H16" s="79" t="s">
        <v>40</v>
      </c>
      <c r="I16" s="79" t="s">
        <v>36</v>
      </c>
      <c r="J16" s="19" t="s">
        <v>38</v>
      </c>
      <c r="K16" s="19" t="s">
        <v>38</v>
      </c>
      <c r="L16" s="79" t="s">
        <v>41</v>
      </c>
      <c r="M16" s="19" t="s">
        <v>38</v>
      </c>
      <c r="N16" s="21" t="s">
        <v>38</v>
      </c>
    </row>
    <row r="17" spans="1:14" ht="15.75" thickBot="1" x14ac:dyDescent="0.3">
      <c r="A17" s="106"/>
      <c r="B17" s="83"/>
      <c r="C17" s="103"/>
      <c r="D17" s="16" t="s">
        <v>3</v>
      </c>
      <c r="E17" s="17" t="s">
        <v>4</v>
      </c>
      <c r="F17" s="18" t="s">
        <v>5</v>
      </c>
      <c r="G17" s="124" t="s">
        <v>35</v>
      </c>
      <c r="H17" s="115"/>
      <c r="I17" s="80"/>
      <c r="J17" s="20" t="s">
        <v>35</v>
      </c>
      <c r="K17" s="20" t="s">
        <v>39</v>
      </c>
      <c r="L17" s="80"/>
      <c r="M17" s="20" t="s">
        <v>35</v>
      </c>
      <c r="N17" s="22" t="s">
        <v>39</v>
      </c>
    </row>
    <row r="18" spans="1:14" ht="60" x14ac:dyDescent="0.25">
      <c r="A18" s="11">
        <v>1</v>
      </c>
      <c r="B18" s="12" t="s">
        <v>29</v>
      </c>
      <c r="C18" s="39" t="s">
        <v>6</v>
      </c>
      <c r="D18" s="13" t="s">
        <v>19</v>
      </c>
      <c r="E18" s="14" t="s">
        <v>18</v>
      </c>
      <c r="F18" s="15" t="s">
        <v>7</v>
      </c>
      <c r="G18" s="125">
        <v>0</v>
      </c>
      <c r="H18" s="116">
        <v>48</v>
      </c>
      <c r="I18" s="56" t="s">
        <v>37</v>
      </c>
      <c r="J18" s="57">
        <f>G18*H18</f>
        <v>0</v>
      </c>
      <c r="K18" s="57">
        <f>J18*1.2</f>
        <v>0</v>
      </c>
      <c r="L18" s="55">
        <v>60</v>
      </c>
      <c r="M18" s="57">
        <f>L18*G18</f>
        <v>0</v>
      </c>
      <c r="N18" s="58">
        <f>M18*1.2</f>
        <v>0</v>
      </c>
    </row>
    <row r="19" spans="1:14" ht="60" x14ac:dyDescent="0.25">
      <c r="A19" s="7">
        <v>2</v>
      </c>
      <c r="B19" s="8" t="s">
        <v>29</v>
      </c>
      <c r="C19" s="39" t="s">
        <v>25</v>
      </c>
      <c r="D19" s="5" t="s">
        <v>19</v>
      </c>
      <c r="E19" s="4" t="s">
        <v>8</v>
      </c>
      <c r="F19" s="9" t="s">
        <v>9</v>
      </c>
      <c r="G19" s="126">
        <v>0</v>
      </c>
      <c r="H19" s="117">
        <v>48</v>
      </c>
      <c r="I19" s="6" t="s">
        <v>37</v>
      </c>
      <c r="J19" s="60">
        <f t="shared" ref="J19:J27" si="0">G19*H19</f>
        <v>0</v>
      </c>
      <c r="K19" s="60">
        <f t="shared" ref="K19:K29" si="1">J19*1.2</f>
        <v>0</v>
      </c>
      <c r="L19" s="59">
        <v>60</v>
      </c>
      <c r="M19" s="60">
        <f t="shared" ref="M19:M27" si="2">L19*G19</f>
        <v>0</v>
      </c>
      <c r="N19" s="61">
        <f t="shared" ref="N19:N29" si="3">M19*1.2</f>
        <v>0</v>
      </c>
    </row>
    <row r="20" spans="1:14" ht="45" x14ac:dyDescent="0.25">
      <c r="A20" s="7">
        <f>A19+1</f>
        <v>3</v>
      </c>
      <c r="B20" s="8" t="s">
        <v>29</v>
      </c>
      <c r="C20" s="39" t="s">
        <v>26</v>
      </c>
      <c r="D20" s="5" t="s">
        <v>19</v>
      </c>
      <c r="E20" s="4" t="s">
        <v>18</v>
      </c>
      <c r="F20" s="9" t="s">
        <v>7</v>
      </c>
      <c r="G20" s="126">
        <v>0</v>
      </c>
      <c r="H20" s="117">
        <v>48</v>
      </c>
      <c r="I20" s="6" t="s">
        <v>37</v>
      </c>
      <c r="J20" s="60">
        <f t="shared" si="0"/>
        <v>0</v>
      </c>
      <c r="K20" s="60">
        <f t="shared" si="1"/>
        <v>0</v>
      </c>
      <c r="L20" s="59">
        <v>60</v>
      </c>
      <c r="M20" s="60">
        <f t="shared" si="2"/>
        <v>0</v>
      </c>
      <c r="N20" s="61">
        <f t="shared" si="3"/>
        <v>0</v>
      </c>
    </row>
    <row r="21" spans="1:14" ht="45" x14ac:dyDescent="0.25">
      <c r="A21" s="7">
        <f t="shared" ref="A21:A27" si="4">A20+1</f>
        <v>4</v>
      </c>
      <c r="B21" s="8" t="s">
        <v>29</v>
      </c>
      <c r="C21" s="39" t="s">
        <v>45</v>
      </c>
      <c r="D21" s="5" t="s">
        <v>19</v>
      </c>
      <c r="E21" s="4" t="s">
        <v>8</v>
      </c>
      <c r="F21" s="9" t="s">
        <v>20</v>
      </c>
      <c r="G21" s="126">
        <v>0</v>
      </c>
      <c r="H21" s="117">
        <v>48</v>
      </c>
      <c r="I21" s="6" t="s">
        <v>37</v>
      </c>
      <c r="J21" s="60">
        <f t="shared" si="0"/>
        <v>0</v>
      </c>
      <c r="K21" s="60">
        <f t="shared" si="1"/>
        <v>0</v>
      </c>
      <c r="L21" s="59">
        <v>60</v>
      </c>
      <c r="M21" s="60">
        <f t="shared" si="2"/>
        <v>0</v>
      </c>
      <c r="N21" s="61">
        <f t="shared" si="3"/>
        <v>0</v>
      </c>
    </row>
    <row r="22" spans="1:14" ht="75" x14ac:dyDescent="0.25">
      <c r="A22" s="7">
        <f t="shared" si="4"/>
        <v>5</v>
      </c>
      <c r="B22" s="8" t="s">
        <v>29</v>
      </c>
      <c r="C22" s="39" t="s">
        <v>10</v>
      </c>
      <c r="D22" s="68" t="s">
        <v>21</v>
      </c>
      <c r="E22" s="69" t="s">
        <v>11</v>
      </c>
      <c r="F22" s="70" t="s">
        <v>9</v>
      </c>
      <c r="G22" s="127">
        <v>0</v>
      </c>
      <c r="H22" s="118">
        <v>8</v>
      </c>
      <c r="I22" s="72" t="s">
        <v>66</v>
      </c>
      <c r="J22" s="73">
        <f t="shared" si="0"/>
        <v>0</v>
      </c>
      <c r="K22" s="73">
        <f t="shared" si="1"/>
        <v>0</v>
      </c>
      <c r="L22" s="71">
        <v>12</v>
      </c>
      <c r="M22" s="73">
        <f t="shared" si="2"/>
        <v>0</v>
      </c>
      <c r="N22" s="74">
        <f t="shared" si="3"/>
        <v>0</v>
      </c>
    </row>
    <row r="23" spans="1:14" ht="60" x14ac:dyDescent="0.25">
      <c r="A23" s="7">
        <f t="shared" si="4"/>
        <v>6</v>
      </c>
      <c r="B23" s="8" t="s">
        <v>29</v>
      </c>
      <c r="C23" s="39" t="s">
        <v>12</v>
      </c>
      <c r="D23" s="68" t="s">
        <v>21</v>
      </c>
      <c r="E23" s="69" t="s">
        <v>11</v>
      </c>
      <c r="F23" s="70" t="s">
        <v>20</v>
      </c>
      <c r="G23" s="127">
        <v>0</v>
      </c>
      <c r="H23" s="118">
        <v>8</v>
      </c>
      <c r="I23" s="72" t="s">
        <v>66</v>
      </c>
      <c r="J23" s="73">
        <f t="shared" si="0"/>
        <v>0</v>
      </c>
      <c r="K23" s="73">
        <f t="shared" si="1"/>
        <v>0</v>
      </c>
      <c r="L23" s="71">
        <v>12</v>
      </c>
      <c r="M23" s="73">
        <f t="shared" si="2"/>
        <v>0</v>
      </c>
      <c r="N23" s="74">
        <f t="shared" si="3"/>
        <v>0</v>
      </c>
    </row>
    <row r="24" spans="1:14" ht="45" x14ac:dyDescent="0.25">
      <c r="A24" s="7">
        <f t="shared" si="4"/>
        <v>7</v>
      </c>
      <c r="B24" s="8" t="s">
        <v>29</v>
      </c>
      <c r="C24" s="37" t="s">
        <v>13</v>
      </c>
      <c r="D24" s="5" t="s">
        <v>19</v>
      </c>
      <c r="E24" s="4" t="s">
        <v>14</v>
      </c>
      <c r="F24" s="9" t="s">
        <v>9</v>
      </c>
      <c r="G24" s="126">
        <v>0</v>
      </c>
      <c r="H24" s="117">
        <v>48</v>
      </c>
      <c r="I24" s="6" t="s">
        <v>37</v>
      </c>
      <c r="J24" s="60">
        <f t="shared" si="0"/>
        <v>0</v>
      </c>
      <c r="K24" s="60">
        <f t="shared" si="1"/>
        <v>0</v>
      </c>
      <c r="L24" s="59">
        <v>60</v>
      </c>
      <c r="M24" s="60">
        <f t="shared" si="2"/>
        <v>0</v>
      </c>
      <c r="N24" s="61">
        <f t="shared" si="3"/>
        <v>0</v>
      </c>
    </row>
    <row r="25" spans="1:14" ht="75" x14ac:dyDescent="0.25">
      <c r="A25" s="7">
        <f t="shared" si="4"/>
        <v>8</v>
      </c>
      <c r="B25" s="8" t="s">
        <v>29</v>
      </c>
      <c r="C25" s="37" t="s">
        <v>27</v>
      </c>
      <c r="D25" s="5" t="s">
        <v>23</v>
      </c>
      <c r="E25" s="4" t="s">
        <v>11</v>
      </c>
      <c r="F25" s="9" t="s">
        <v>15</v>
      </c>
      <c r="G25" s="126">
        <v>0</v>
      </c>
      <c r="H25" s="117">
        <v>48</v>
      </c>
      <c r="I25" s="6" t="s">
        <v>37</v>
      </c>
      <c r="J25" s="60">
        <f t="shared" si="0"/>
        <v>0</v>
      </c>
      <c r="K25" s="60">
        <f t="shared" si="1"/>
        <v>0</v>
      </c>
      <c r="L25" s="59">
        <v>60</v>
      </c>
      <c r="M25" s="60">
        <f t="shared" si="2"/>
        <v>0</v>
      </c>
      <c r="N25" s="61">
        <f t="shared" si="3"/>
        <v>0</v>
      </c>
    </row>
    <row r="26" spans="1:14" ht="30" x14ac:dyDescent="0.25">
      <c r="A26" s="7">
        <f t="shared" si="4"/>
        <v>9</v>
      </c>
      <c r="B26" s="8" t="s">
        <v>29</v>
      </c>
      <c r="C26" s="37" t="s">
        <v>16</v>
      </c>
      <c r="D26" s="5" t="s">
        <v>22</v>
      </c>
      <c r="E26" s="4" t="s">
        <v>11</v>
      </c>
      <c r="F26" s="9" t="s">
        <v>9</v>
      </c>
      <c r="G26" s="126">
        <v>0</v>
      </c>
      <c r="H26" s="117">
        <v>48</v>
      </c>
      <c r="I26" s="6" t="s">
        <v>37</v>
      </c>
      <c r="J26" s="60">
        <f t="shared" si="0"/>
        <v>0</v>
      </c>
      <c r="K26" s="60">
        <f t="shared" si="1"/>
        <v>0</v>
      </c>
      <c r="L26" s="59">
        <v>60</v>
      </c>
      <c r="M26" s="60">
        <f t="shared" si="2"/>
        <v>0</v>
      </c>
      <c r="N26" s="61">
        <f t="shared" si="3"/>
        <v>0</v>
      </c>
    </row>
    <row r="27" spans="1:14" ht="45" x14ac:dyDescent="0.25">
      <c r="A27" s="7">
        <f t="shared" si="4"/>
        <v>10</v>
      </c>
      <c r="B27" s="8" t="s">
        <v>29</v>
      </c>
      <c r="C27" s="37" t="s">
        <v>17</v>
      </c>
      <c r="D27" s="5" t="s">
        <v>24</v>
      </c>
      <c r="E27" s="4" t="s">
        <v>11</v>
      </c>
      <c r="F27" s="9" t="s">
        <v>15</v>
      </c>
      <c r="G27" s="126">
        <v>0</v>
      </c>
      <c r="H27" s="117">
        <v>48</v>
      </c>
      <c r="I27" s="6" t="s">
        <v>37</v>
      </c>
      <c r="J27" s="60">
        <f t="shared" si="0"/>
        <v>0</v>
      </c>
      <c r="K27" s="60">
        <f t="shared" si="1"/>
        <v>0</v>
      </c>
      <c r="L27" s="59">
        <v>60</v>
      </c>
      <c r="M27" s="60">
        <f t="shared" si="2"/>
        <v>0</v>
      </c>
      <c r="N27" s="61">
        <f t="shared" si="3"/>
        <v>0</v>
      </c>
    </row>
    <row r="28" spans="1:14" ht="45.75" thickBot="1" x14ac:dyDescent="0.3">
      <c r="A28" s="23">
        <v>11</v>
      </c>
      <c r="B28" s="8" t="s">
        <v>30</v>
      </c>
      <c r="C28" s="40" t="s">
        <v>30</v>
      </c>
      <c r="D28" s="36" t="s">
        <v>19</v>
      </c>
      <c r="E28" s="6" t="s">
        <v>31</v>
      </c>
      <c r="F28" s="10" t="s">
        <v>31</v>
      </c>
      <c r="G28" s="128">
        <v>0</v>
      </c>
      <c r="H28" s="117">
        <v>48</v>
      </c>
      <c r="I28" s="6" t="s">
        <v>37</v>
      </c>
      <c r="J28" s="60">
        <f t="shared" ref="J28" si="5">G28*H28</f>
        <v>0</v>
      </c>
      <c r="K28" s="60">
        <f t="shared" ref="K28" si="6">J28*1.2</f>
        <v>0</v>
      </c>
      <c r="L28" s="59">
        <v>60</v>
      </c>
      <c r="M28" s="60">
        <f t="shared" ref="M28" si="7">L28*G28</f>
        <v>0</v>
      </c>
      <c r="N28" s="61">
        <f t="shared" ref="N28" si="8">M28*1.2</f>
        <v>0</v>
      </c>
    </row>
    <row r="29" spans="1:14" ht="15.75" thickBot="1" x14ac:dyDescent="0.3">
      <c r="A29" s="97" t="s">
        <v>43</v>
      </c>
      <c r="B29" s="98"/>
      <c r="C29" s="98"/>
      <c r="D29" s="98"/>
      <c r="E29" s="98"/>
      <c r="F29" s="99"/>
      <c r="G29" s="129"/>
      <c r="H29" s="119"/>
      <c r="I29" s="28"/>
      <c r="J29" s="29">
        <f>SUM(J18:J28)</f>
        <v>0</v>
      </c>
      <c r="K29" s="29">
        <f t="shared" si="1"/>
        <v>0</v>
      </c>
      <c r="L29" s="27"/>
      <c r="M29" s="29">
        <f>SUM(M18:M28)</f>
        <v>0</v>
      </c>
      <c r="N29" s="30">
        <f t="shared" si="3"/>
        <v>0</v>
      </c>
    </row>
    <row r="30" spans="1:14" x14ac:dyDescent="0.25">
      <c r="A30" s="87" t="s">
        <v>0</v>
      </c>
      <c r="B30" s="89" t="s">
        <v>28</v>
      </c>
      <c r="C30" s="91" t="s">
        <v>1</v>
      </c>
      <c r="D30" s="93" t="s">
        <v>33</v>
      </c>
      <c r="E30" s="93"/>
      <c r="F30" s="94"/>
      <c r="G30" s="130" t="s">
        <v>34</v>
      </c>
      <c r="H30" s="120" t="s">
        <v>40</v>
      </c>
      <c r="I30" s="79" t="s">
        <v>36</v>
      </c>
      <c r="J30" s="19" t="s">
        <v>38</v>
      </c>
      <c r="K30" s="19" t="s">
        <v>38</v>
      </c>
      <c r="L30" s="79" t="s">
        <v>41</v>
      </c>
      <c r="M30" s="19" t="s">
        <v>38</v>
      </c>
      <c r="N30" s="21" t="s">
        <v>38</v>
      </c>
    </row>
    <row r="31" spans="1:14" ht="15.75" thickBot="1" x14ac:dyDescent="0.3">
      <c r="A31" s="88"/>
      <c r="B31" s="90"/>
      <c r="C31" s="92"/>
      <c r="D31" s="95"/>
      <c r="E31" s="95"/>
      <c r="F31" s="96"/>
      <c r="G31" s="131" t="s">
        <v>35</v>
      </c>
      <c r="H31" s="121"/>
      <c r="I31" s="81"/>
      <c r="J31" s="24" t="s">
        <v>35</v>
      </c>
      <c r="K31" s="24" t="s">
        <v>39</v>
      </c>
      <c r="L31" s="81"/>
      <c r="M31" s="24" t="s">
        <v>35</v>
      </c>
      <c r="N31" s="25" t="s">
        <v>39</v>
      </c>
    </row>
    <row r="32" spans="1:14" ht="30.75" thickBot="1" x14ac:dyDescent="0.3">
      <c r="A32" s="38">
        <f>A28+1</f>
        <v>12</v>
      </c>
      <c r="B32" s="41" t="s">
        <v>32</v>
      </c>
      <c r="C32" s="67" t="s">
        <v>46</v>
      </c>
      <c r="D32" s="100"/>
      <c r="E32" s="100"/>
      <c r="F32" s="101"/>
      <c r="G32" s="132">
        <v>0</v>
      </c>
      <c r="H32" s="122">
        <v>2000</v>
      </c>
      <c r="I32" s="26" t="s">
        <v>42</v>
      </c>
      <c r="J32" s="62">
        <f>G32*H32</f>
        <v>0</v>
      </c>
      <c r="K32" s="62">
        <f>J32*1.2</f>
        <v>0</v>
      </c>
      <c r="L32" s="63"/>
      <c r="M32" s="64"/>
      <c r="N32" s="65"/>
    </row>
    <row r="33" spans="1:14" ht="31.5" customHeight="1" thickBot="1" x14ac:dyDescent="0.3">
      <c r="A33" s="84" t="s">
        <v>44</v>
      </c>
      <c r="B33" s="85"/>
      <c r="C33" s="85"/>
      <c r="D33" s="85"/>
      <c r="E33" s="85"/>
      <c r="F33" s="86"/>
      <c r="G33" s="133"/>
      <c r="H33" s="123"/>
      <c r="I33" s="33"/>
      <c r="J33" s="34">
        <f>SUM(J29,J32)</f>
        <v>0</v>
      </c>
      <c r="K33" s="34">
        <f>SUM(K29,K32)</f>
        <v>0</v>
      </c>
      <c r="L33" s="32"/>
      <c r="M33" s="34">
        <f>SUM(M29,M32)</f>
        <v>0</v>
      </c>
      <c r="N33" s="35">
        <f>SUM(N29,N32)</f>
        <v>0</v>
      </c>
    </row>
    <row r="35" spans="1:14" ht="15.75" thickBot="1" x14ac:dyDescent="0.3">
      <c r="B35" s="46" t="s">
        <v>59</v>
      </c>
      <c r="C35" s="47"/>
      <c r="D35" s="47" t="s">
        <v>60</v>
      </c>
      <c r="E35" s="46"/>
      <c r="F35" s="48"/>
      <c r="G35" s="45"/>
    </row>
    <row r="36" spans="1:14" ht="15.75" thickBot="1" x14ac:dyDescent="0.3">
      <c r="B36" s="45"/>
      <c r="C36" s="45"/>
      <c r="D36" s="45"/>
      <c r="E36" s="45"/>
      <c r="F36" s="45"/>
      <c r="G36" s="45"/>
    </row>
    <row r="37" spans="1:14" x14ac:dyDescent="0.25">
      <c r="A37" s="107" t="s">
        <v>65</v>
      </c>
      <c r="B37" s="108"/>
      <c r="C37" s="108"/>
      <c r="D37" s="108"/>
      <c r="E37" s="45"/>
      <c r="F37" s="45"/>
      <c r="G37" s="50"/>
      <c r="I37" s="49" t="s">
        <v>61</v>
      </c>
    </row>
    <row r="38" spans="1:14" x14ac:dyDescent="0.25">
      <c r="A38" s="107"/>
      <c r="B38" s="108"/>
      <c r="C38" s="108"/>
      <c r="D38" s="108"/>
    </row>
  </sheetData>
  <mergeCells count="36">
    <mergeCell ref="A37:D37"/>
    <mergeCell ref="A38:D38"/>
    <mergeCell ref="A1:D1"/>
    <mergeCell ref="A5:B5"/>
    <mergeCell ref="A6:B6"/>
    <mergeCell ref="C6:F6"/>
    <mergeCell ref="C7:F7"/>
    <mergeCell ref="C8:F8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33:F33"/>
    <mergeCell ref="H16:H17"/>
    <mergeCell ref="A30:A31"/>
    <mergeCell ref="B30:B31"/>
    <mergeCell ref="C30:C31"/>
    <mergeCell ref="D30:F31"/>
    <mergeCell ref="A29:F29"/>
    <mergeCell ref="D32:F32"/>
    <mergeCell ref="C16:C17"/>
    <mergeCell ref="D16:F16"/>
    <mergeCell ref="A16:A17"/>
    <mergeCell ref="A14:B14"/>
    <mergeCell ref="C14:F14"/>
    <mergeCell ref="I16:I17"/>
    <mergeCell ref="L16:L17"/>
    <mergeCell ref="H30:H31"/>
    <mergeCell ref="I30:I31"/>
    <mergeCell ref="L30:L31"/>
    <mergeCell ref="B16:B17"/>
  </mergeCell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SPOLU za Podpora IS CAIR, Údržb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2021-11-23T17:30:41Z</cp:lastPrinted>
  <dcterms:created xsi:type="dcterms:W3CDTF">2021-08-19T07:59:35Z</dcterms:created>
  <dcterms:modified xsi:type="dcterms:W3CDTF">2021-11-23T17:30:44Z</dcterms:modified>
</cp:coreProperties>
</file>